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Інформація про використання коштів на сайт школи\"/>
    </mc:Choice>
  </mc:AlternateContent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57" i="1" l="1"/>
  <c r="C41" i="1"/>
  <c r="C45" i="1"/>
  <c r="C44" i="1"/>
  <c r="C49" i="1"/>
  <c r="C51" i="1"/>
  <c r="C39" i="1"/>
  <c r="C38" i="1"/>
  <c r="C65" i="1"/>
  <c r="C64" i="1"/>
  <c r="C31" i="1"/>
  <c r="C22" i="1"/>
  <c r="C30" i="1"/>
  <c r="C19" i="1"/>
  <c r="C6" i="1" l="1"/>
  <c r="C67" i="1" l="1"/>
  <c r="C14" i="1"/>
</calcChain>
</file>

<file path=xl/sharedStrings.xml><?xml version="1.0" encoding="utf-8"?>
<sst xmlns="http://schemas.openxmlformats.org/spreadsheetml/2006/main" count="63" uniqueCount="43">
  <si>
    <t>Використано</t>
  </si>
  <si>
    <t>Сума,
грн.</t>
  </si>
  <si>
    <t>Предмет закупівлі</t>
  </si>
  <si>
    <t>Послуги охорони</t>
  </si>
  <si>
    <t>Всього</t>
  </si>
  <si>
    <t>Витрати на виплату заробітної плати</t>
  </si>
  <si>
    <t>Нараховано єдиний внесок на заробітну плату</t>
  </si>
  <si>
    <t>Водопостачання та водовідведення</t>
  </si>
  <si>
    <t>Електроенергiя</t>
  </si>
  <si>
    <t>Теплоенергiя</t>
  </si>
  <si>
    <t xml:space="preserve">Комунальні витрати </t>
  </si>
  <si>
    <t>в т.ч.:</t>
  </si>
  <si>
    <t>Податки та пеня</t>
  </si>
  <si>
    <t>Послуги телефонного зв'язку</t>
  </si>
  <si>
    <t>Інші джерела власних надходжень</t>
  </si>
  <si>
    <t>Надійшло коштів</t>
  </si>
  <si>
    <t>Оплачено коштів:</t>
  </si>
  <si>
    <t>Надійшло коштів разом:</t>
  </si>
  <si>
    <t>на харчування дітей</t>
  </si>
  <si>
    <t>від надання платних послуг</t>
  </si>
  <si>
    <t>від  оренди</t>
  </si>
  <si>
    <t>від реалізації</t>
  </si>
  <si>
    <t>Інформація про надходження та використання коштів
за період з 01.09.2016 по 11.05.2017</t>
  </si>
  <si>
    <t>Телекомунікаційні послуги</t>
  </si>
  <si>
    <t>Загальний фонд  (Державний бюджет)</t>
  </si>
  <si>
    <t>Загальний фонд ( Міський бюджет)</t>
  </si>
  <si>
    <t>Вивіз сміття</t>
  </si>
  <si>
    <t>Дератизація та дезинсекція</t>
  </si>
  <si>
    <t>Залишок коштів на рахунку:</t>
  </si>
  <si>
    <t>Послуги по організацiї харчування</t>
  </si>
  <si>
    <t>Послуги консалтингові</t>
  </si>
  <si>
    <t>Послуги охорони ( тривожна кнопка)</t>
  </si>
  <si>
    <t>Оренда контейнера</t>
  </si>
  <si>
    <t>Послуги охорони ( пункт спостереження)</t>
  </si>
  <si>
    <t>Меблі  у каб.фізики</t>
  </si>
  <si>
    <t>Інформація про  використання коштів
за період з 01.05.2021р. по 31.05.2021р.</t>
  </si>
  <si>
    <t>Спеціальний фонд  з 01.05.2021р. по 31.05.2021р.</t>
  </si>
  <si>
    <t>Витрати на проїзні документи</t>
  </si>
  <si>
    <t>Заправка картриджів</t>
  </si>
  <si>
    <t>Інформація про використання коштів
за період з  з 01.05.2021р. по 31.05.2021р.</t>
  </si>
  <si>
    <t>Інформація про  використання коштів
за період з 01.05.2021р6. по 31.05.2021р.</t>
  </si>
  <si>
    <t>Навчання спеціалістів</t>
  </si>
  <si>
    <t>Медикаменти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</si>
</sst>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showGridLines="0" tabSelected="1" topLeftCell="A43" zoomScaleNormal="100" workbookViewId="0">
      <selection activeCell="C58" sqref="C58"/>
    </sheetView>
  </sheetViews>
  <sheetFormatPr defaultRowHeight="15" x14ac:dyDescent="0.25"/>
  <cols>
    <col min="1" max="1" width="1.42578125" customWidth="1"/>
    <col min="2" max="2" width="64" customWidth="1"/>
    <col min="3" max="3" width="26.28515625" customWidth="1"/>
    <col min="4" max="4" width="11.5703125" bestFit="1" customWidth="1"/>
    <col min="5" max="5" width="8.85546875" customWidth="1"/>
    <col min="6" max="6" width="9.140625" customWidth="1"/>
  </cols>
  <sheetData>
    <row r="1" spans="2:3" ht="42.75" customHeight="1" x14ac:dyDescent="0.3">
      <c r="B1" s="26" t="s">
        <v>35</v>
      </c>
      <c r="C1" s="26"/>
    </row>
    <row r="2" spans="2:3" ht="14.25" customHeight="1" x14ac:dyDescent="0.25">
      <c r="B2" s="27" t="s">
        <v>14</v>
      </c>
      <c r="C2" s="27"/>
    </row>
    <row r="3" spans="2:3" ht="21" customHeight="1" x14ac:dyDescent="0.25">
      <c r="B3" s="25" t="s">
        <v>0</v>
      </c>
      <c r="C3" s="25"/>
    </row>
    <row r="4" spans="2:3" ht="34.5" customHeight="1" x14ac:dyDescent="0.25">
      <c r="B4" s="16" t="s">
        <v>2</v>
      </c>
      <c r="C4" s="16" t="s">
        <v>1</v>
      </c>
    </row>
    <row r="5" spans="2:3" ht="24.75" customHeight="1" x14ac:dyDescent="0.25">
      <c r="B5" s="5" t="s">
        <v>15</v>
      </c>
      <c r="C5" s="3">
        <v>4563.5</v>
      </c>
    </row>
    <row r="6" spans="2:3" ht="18.75" customHeight="1" x14ac:dyDescent="0.25">
      <c r="B6" s="7" t="s">
        <v>16</v>
      </c>
      <c r="C6" s="10">
        <f>C7</f>
        <v>3105</v>
      </c>
    </row>
    <row r="7" spans="2:3" ht="18.75" x14ac:dyDescent="0.25">
      <c r="B7" s="5" t="s">
        <v>3</v>
      </c>
      <c r="C7" s="3">
        <v>3105</v>
      </c>
    </row>
    <row r="8" spans="2:3" ht="18.75" x14ac:dyDescent="0.25">
      <c r="B8" s="6" t="s">
        <v>28</v>
      </c>
      <c r="C8" s="4">
        <v>21340.6</v>
      </c>
    </row>
    <row r="9" spans="2:3" x14ac:dyDescent="0.25">
      <c r="C9" s="1"/>
    </row>
    <row r="10" spans="2:3" ht="18.75" x14ac:dyDescent="0.3">
      <c r="B10" s="26" t="s">
        <v>22</v>
      </c>
      <c r="C10" s="26"/>
    </row>
    <row r="11" spans="2:3" ht="18.75" customHeight="1" x14ac:dyDescent="0.25">
      <c r="B11" s="27" t="s">
        <v>36</v>
      </c>
      <c r="C11" s="27"/>
    </row>
    <row r="12" spans="2:3" ht="18.75" x14ac:dyDescent="0.25">
      <c r="B12" s="25" t="s">
        <v>0</v>
      </c>
      <c r="C12" s="25"/>
    </row>
    <row r="13" spans="2:3" ht="38.25" customHeight="1" x14ac:dyDescent="0.25">
      <c r="B13" s="16" t="s">
        <v>2</v>
      </c>
      <c r="C13" s="16" t="s">
        <v>1</v>
      </c>
    </row>
    <row r="14" spans="2:3" ht="23.25" customHeight="1" x14ac:dyDescent="0.25">
      <c r="B14" s="17" t="s">
        <v>17</v>
      </c>
      <c r="C14" s="16">
        <f>C15+C16+C17+C18</f>
        <v>96630.299999999988</v>
      </c>
    </row>
    <row r="15" spans="2:3" ht="21" customHeight="1" x14ac:dyDescent="0.25">
      <c r="B15" s="18" t="s">
        <v>19</v>
      </c>
      <c r="C15" s="19">
        <v>92671.62</v>
      </c>
    </row>
    <row r="16" spans="2:3" ht="21.75" customHeight="1" x14ac:dyDescent="0.25">
      <c r="B16" s="18" t="s">
        <v>18</v>
      </c>
      <c r="C16" s="19">
        <v>0</v>
      </c>
    </row>
    <row r="17" spans="2:3" ht="20.25" customHeight="1" x14ac:dyDescent="0.25">
      <c r="B17" s="18" t="s">
        <v>20</v>
      </c>
      <c r="C17" s="20">
        <v>3958.68</v>
      </c>
    </row>
    <row r="18" spans="2:3" ht="20.25" customHeight="1" x14ac:dyDescent="0.25">
      <c r="B18" s="18" t="s">
        <v>21</v>
      </c>
      <c r="C18" s="20">
        <v>0</v>
      </c>
    </row>
    <row r="19" spans="2:3" ht="18.75" x14ac:dyDescent="0.25">
      <c r="B19" s="5" t="s">
        <v>5</v>
      </c>
      <c r="C19" s="3">
        <f>1321.19+832.69+15854.26+70071.12</f>
        <v>88079.26</v>
      </c>
    </row>
    <row r="20" spans="2:3" ht="22.5" customHeight="1" x14ac:dyDescent="0.25">
      <c r="B20" s="5" t="s">
        <v>6</v>
      </c>
      <c r="C20" s="3">
        <v>19039.47</v>
      </c>
    </row>
    <row r="21" spans="2:3" ht="17.25" customHeight="1" x14ac:dyDescent="0.25">
      <c r="B21" s="5"/>
      <c r="C21" s="3"/>
    </row>
    <row r="22" spans="2:3" ht="18.75" x14ac:dyDescent="0.25">
      <c r="B22" s="7" t="s">
        <v>10</v>
      </c>
      <c r="C22" s="10">
        <f>SUM(C24:C30)</f>
        <v>12200.560000000001</v>
      </c>
    </row>
    <row r="23" spans="2:3" ht="18.75" x14ac:dyDescent="0.25">
      <c r="B23" s="5" t="s">
        <v>11</v>
      </c>
      <c r="C23" s="3"/>
    </row>
    <row r="24" spans="2:3" ht="19.5" customHeight="1" x14ac:dyDescent="0.25">
      <c r="B24" s="5" t="s">
        <v>7</v>
      </c>
      <c r="C24" s="3">
        <v>0</v>
      </c>
    </row>
    <row r="25" spans="2:3" ht="18.75" x14ac:dyDescent="0.25">
      <c r="B25" s="5" t="s">
        <v>8</v>
      </c>
      <c r="C25" s="3">
        <v>6108.85</v>
      </c>
    </row>
    <row r="26" spans="2:3" ht="18.75" customHeight="1" x14ac:dyDescent="0.25">
      <c r="B26" s="5" t="s">
        <v>9</v>
      </c>
      <c r="C26" s="3">
        <v>4501.75</v>
      </c>
    </row>
    <row r="27" spans="2:3" ht="18.75" x14ac:dyDescent="0.25">
      <c r="B27" s="5" t="s">
        <v>23</v>
      </c>
      <c r="C27" s="3">
        <v>477.62</v>
      </c>
    </row>
    <row r="28" spans="2:3" ht="18.75" x14ac:dyDescent="0.25">
      <c r="B28" s="5" t="s">
        <v>12</v>
      </c>
      <c r="C28" s="3">
        <v>0.34</v>
      </c>
    </row>
    <row r="29" spans="2:3" ht="18.75" x14ac:dyDescent="0.25">
      <c r="B29" s="5" t="s">
        <v>37</v>
      </c>
      <c r="C29" s="3">
        <v>752</v>
      </c>
    </row>
    <row r="30" spans="2:3" ht="18.75" x14ac:dyDescent="0.25">
      <c r="B30" s="5" t="s">
        <v>38</v>
      </c>
      <c r="C30" s="3">
        <f>120+240</f>
        <v>360</v>
      </c>
    </row>
    <row r="31" spans="2:3" ht="18.75" x14ac:dyDescent="0.25">
      <c r="B31" s="6" t="s">
        <v>4</v>
      </c>
      <c r="C31" s="10">
        <f>SUM(C19:C20,C22,C28:C28)-0.34</f>
        <v>119319.29</v>
      </c>
    </row>
    <row r="32" spans="2:3" ht="48.75" hidden="1" customHeight="1" x14ac:dyDescent="0.25">
      <c r="C32" s="8"/>
    </row>
    <row r="33" spans="2:3" ht="1.5" hidden="1" customHeight="1" x14ac:dyDescent="0.25"/>
    <row r="34" spans="2:3" ht="42" customHeight="1" x14ac:dyDescent="0.3">
      <c r="B34" s="26" t="s">
        <v>39</v>
      </c>
      <c r="C34" s="26"/>
    </row>
    <row r="35" spans="2:3" ht="15" customHeight="1" x14ac:dyDescent="0.25">
      <c r="B35" s="27" t="s">
        <v>25</v>
      </c>
      <c r="C35" s="27"/>
    </row>
    <row r="36" spans="2:3" ht="18.75" x14ac:dyDescent="0.25">
      <c r="B36" s="25" t="s">
        <v>0</v>
      </c>
      <c r="C36" s="25"/>
    </row>
    <row r="37" spans="2:3" ht="37.5" x14ac:dyDescent="0.25">
      <c r="B37" s="16" t="s">
        <v>2</v>
      </c>
      <c r="C37" s="16" t="s">
        <v>1</v>
      </c>
    </row>
    <row r="38" spans="2:3" ht="21.75" customHeight="1" x14ac:dyDescent="0.25">
      <c r="B38" s="5" t="s">
        <v>5</v>
      </c>
      <c r="C38" s="15">
        <f>58000+179648.22</f>
        <v>237648.22</v>
      </c>
    </row>
    <row r="39" spans="2:3" ht="23.25" customHeight="1" x14ac:dyDescent="0.25">
      <c r="B39" s="5" t="s">
        <v>6</v>
      </c>
      <c r="C39" s="9">
        <f>12760+40810.79</f>
        <v>53570.79</v>
      </c>
    </row>
    <row r="40" spans="2:3" ht="18.75" x14ac:dyDescent="0.25">
      <c r="B40" s="5"/>
      <c r="C40" s="2"/>
    </row>
    <row r="41" spans="2:3" ht="18.75" x14ac:dyDescent="0.25">
      <c r="B41" s="7" t="s">
        <v>10</v>
      </c>
      <c r="C41" s="21">
        <f>SUM(C43:C56)</f>
        <v>215160.87000000002</v>
      </c>
    </row>
    <row r="42" spans="2:3" ht="18.75" x14ac:dyDescent="0.25">
      <c r="B42" s="5" t="s">
        <v>11</v>
      </c>
      <c r="C42" s="2"/>
    </row>
    <row r="43" spans="2:3" ht="18.75" x14ac:dyDescent="0.25">
      <c r="B43" s="5" t="s">
        <v>7</v>
      </c>
      <c r="C43" s="9">
        <v>3127.64</v>
      </c>
    </row>
    <row r="44" spans="2:3" ht="18.75" x14ac:dyDescent="0.25">
      <c r="B44" s="5" t="s">
        <v>8</v>
      </c>
      <c r="C44" s="15">
        <f>281.22+8852.93+9486.03</f>
        <v>18620.18</v>
      </c>
    </row>
    <row r="45" spans="2:3" ht="18.75" x14ac:dyDescent="0.25">
      <c r="B45" s="5" t="s">
        <v>9</v>
      </c>
      <c r="C45" s="15">
        <f>94109.07+10930</f>
        <v>105039.07</v>
      </c>
    </row>
    <row r="46" spans="2:3" ht="18.75" x14ac:dyDescent="0.25">
      <c r="B46" s="5" t="s">
        <v>26</v>
      </c>
      <c r="C46" s="9">
        <v>774.99</v>
      </c>
    </row>
    <row r="47" spans="2:3" ht="18.75" x14ac:dyDescent="0.25">
      <c r="B47" s="5" t="s">
        <v>27</v>
      </c>
      <c r="C47" s="15">
        <v>200</v>
      </c>
    </row>
    <row r="48" spans="2:3" ht="18.75" x14ac:dyDescent="0.25">
      <c r="B48" s="5" t="s">
        <v>13</v>
      </c>
      <c r="C48" s="15">
        <v>0</v>
      </c>
    </row>
    <row r="49" spans="2:4" ht="18.75" x14ac:dyDescent="0.25">
      <c r="B49" s="5" t="s">
        <v>29</v>
      </c>
      <c r="C49" s="3">
        <f>29638.24+33960.96</f>
        <v>63599.199999999997</v>
      </c>
    </row>
    <row r="50" spans="2:4" ht="18.75" x14ac:dyDescent="0.25">
      <c r="B50" s="5" t="s">
        <v>30</v>
      </c>
      <c r="C50" s="3">
        <v>5000</v>
      </c>
    </row>
    <row r="51" spans="2:4" ht="18.75" x14ac:dyDescent="0.25">
      <c r="B51" s="5" t="s">
        <v>31</v>
      </c>
      <c r="C51" s="3">
        <f>857.6</f>
        <v>857.6</v>
      </c>
    </row>
    <row r="52" spans="2:4" ht="18.75" x14ac:dyDescent="0.25">
      <c r="B52" s="5" t="s">
        <v>32</v>
      </c>
      <c r="C52" s="3">
        <v>110</v>
      </c>
    </row>
    <row r="53" spans="2:4" ht="18.75" x14ac:dyDescent="0.25">
      <c r="B53" s="5" t="s">
        <v>33</v>
      </c>
      <c r="C53" s="3">
        <v>550</v>
      </c>
    </row>
    <row r="54" spans="2:4" ht="18.75" x14ac:dyDescent="0.25">
      <c r="B54" s="5" t="s">
        <v>34</v>
      </c>
      <c r="C54" s="3">
        <v>14980</v>
      </c>
    </row>
    <row r="55" spans="2:4" ht="18.75" x14ac:dyDescent="0.25">
      <c r="B55" s="5" t="s">
        <v>42</v>
      </c>
      <c r="C55" s="3">
        <v>1514.8</v>
      </c>
    </row>
    <row r="56" spans="2:4" ht="18.75" x14ac:dyDescent="0.25">
      <c r="B56" s="5" t="s">
        <v>41</v>
      </c>
      <c r="C56" s="3">
        <v>787.39</v>
      </c>
    </row>
    <row r="57" spans="2:4" ht="18.75" x14ac:dyDescent="0.25">
      <c r="B57" s="7" t="s">
        <v>4</v>
      </c>
      <c r="C57" s="10">
        <f>C43+C44+C45+C46+C47+C48+C49+C50+C51+C52+C53+C54+C56+C38+C39+C55</f>
        <v>506379.88</v>
      </c>
      <c r="D57" s="8"/>
    </row>
    <row r="59" spans="2:4" ht="35.25" customHeight="1" x14ac:dyDescent="0.3">
      <c r="B59" s="26" t="s">
        <v>40</v>
      </c>
      <c r="C59" s="26"/>
    </row>
    <row r="60" spans="2:4" ht="17.25" customHeight="1" x14ac:dyDescent="0.25">
      <c r="B60" s="28" t="s">
        <v>24</v>
      </c>
      <c r="C60" s="28"/>
    </row>
    <row r="61" spans="2:4" ht="18.75" x14ac:dyDescent="0.25">
      <c r="B61" s="25" t="s">
        <v>0</v>
      </c>
      <c r="C61" s="25"/>
    </row>
    <row r="62" spans="2:4" ht="36.75" customHeight="1" x14ac:dyDescent="0.25">
      <c r="B62" s="16" t="s">
        <v>2</v>
      </c>
      <c r="C62" s="16" t="s">
        <v>1</v>
      </c>
    </row>
    <row r="64" spans="2:4" ht="21.75" customHeight="1" x14ac:dyDescent="0.25">
      <c r="B64" s="5" t="s">
        <v>5</v>
      </c>
      <c r="C64" s="3">
        <f>442000+435749.3</f>
        <v>877749.3</v>
      </c>
    </row>
    <row r="65" spans="1:3" ht="26.25" customHeight="1" x14ac:dyDescent="0.25">
      <c r="B65" s="5" t="s">
        <v>6</v>
      </c>
      <c r="C65" s="3">
        <f>95630.14+92958.38</f>
        <v>188588.52000000002</v>
      </c>
    </row>
    <row r="66" spans="1:3" ht="18.75" x14ac:dyDescent="0.25">
      <c r="B66" s="5"/>
      <c r="C66" s="2"/>
    </row>
    <row r="67" spans="1:3" ht="18.75" x14ac:dyDescent="0.25">
      <c r="B67" s="7" t="s">
        <v>4</v>
      </c>
      <c r="C67" s="10">
        <f>SUM(C64:C65)</f>
        <v>1066337.82</v>
      </c>
    </row>
    <row r="70" spans="1:3" ht="18.75" x14ac:dyDescent="0.3">
      <c r="A70" s="11"/>
      <c r="B70" s="22"/>
      <c r="C70" s="22"/>
    </row>
    <row r="71" spans="1:3" ht="15.75" x14ac:dyDescent="0.25">
      <c r="A71" s="11"/>
      <c r="B71" s="23"/>
      <c r="C71" s="23"/>
    </row>
    <row r="72" spans="1:3" ht="18.75" x14ac:dyDescent="0.25">
      <c r="A72" s="11"/>
      <c r="B72" s="24"/>
      <c r="C72" s="24"/>
    </row>
    <row r="73" spans="1:3" ht="18.75" x14ac:dyDescent="0.25">
      <c r="A73" s="11"/>
      <c r="B73" s="14"/>
      <c r="C73" s="14"/>
    </row>
    <row r="74" spans="1:3" x14ac:dyDescent="0.25">
      <c r="A74" s="11"/>
      <c r="B74" s="11"/>
      <c r="C74" s="11"/>
    </row>
    <row r="75" spans="1:3" ht="18.75" x14ac:dyDescent="0.25">
      <c r="A75" s="11"/>
      <c r="B75" s="12"/>
      <c r="C75" s="13"/>
    </row>
    <row r="78" spans="1:3" ht="18.75" customHeight="1" x14ac:dyDescent="0.25"/>
    <row r="88" ht="18.75" customHeight="1" x14ac:dyDescent="0.25"/>
  </sheetData>
  <mergeCells count="15">
    <mergeCell ref="B70:C70"/>
    <mergeCell ref="B71:C71"/>
    <mergeCell ref="B72:C72"/>
    <mergeCell ref="B61:C61"/>
    <mergeCell ref="B1:C1"/>
    <mergeCell ref="B2:C2"/>
    <mergeCell ref="B3:C3"/>
    <mergeCell ref="B36:C36"/>
    <mergeCell ref="B59:C59"/>
    <mergeCell ref="B12:C12"/>
    <mergeCell ref="B10:C10"/>
    <mergeCell ref="B11:C11"/>
    <mergeCell ref="B34:C34"/>
    <mergeCell ref="B35:C35"/>
    <mergeCell ref="B60:C60"/>
  </mergeCells>
  <pageMargins left="0.51181102362204722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marina2</dc:creator>
  <cp:lastModifiedBy>Пользователь Windows</cp:lastModifiedBy>
  <cp:lastPrinted>2018-05-04T09:36:32Z</cp:lastPrinted>
  <dcterms:created xsi:type="dcterms:W3CDTF">2017-05-11T08:05:52Z</dcterms:created>
  <dcterms:modified xsi:type="dcterms:W3CDTF">2021-06-14T08:42:33Z</dcterms:modified>
</cp:coreProperties>
</file>