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Інформація про використання коштів на сайт школи\"/>
    </mc:Choice>
  </mc:AlternateContent>
  <bookViews>
    <workbookView xWindow="120" yWindow="120" windowWidth="15480" windowHeight="116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54" i="1" l="1"/>
  <c r="C37" i="1"/>
  <c r="C36" i="1"/>
  <c r="C43" i="1" l="1"/>
  <c r="C53" i="1"/>
  <c r="C42" i="1"/>
  <c r="C41" i="1"/>
  <c r="C19" i="1"/>
  <c r="C62" i="1"/>
  <c r="C61" i="1"/>
  <c r="C6" i="1" l="1"/>
  <c r="C22" i="1" l="1"/>
  <c r="C29" i="1" s="1"/>
  <c r="C64" i="1"/>
  <c r="C14" i="1"/>
  <c r="C39" i="1" l="1"/>
</calcChain>
</file>

<file path=xl/sharedStrings.xml><?xml version="1.0" encoding="utf-8"?>
<sst xmlns="http://schemas.openxmlformats.org/spreadsheetml/2006/main" count="60" uniqueCount="39">
  <si>
    <t>Використано</t>
  </si>
  <si>
    <t>Сума,
грн.</t>
  </si>
  <si>
    <t>Предмет закупівлі</t>
  </si>
  <si>
    <t>Послуги охорони</t>
  </si>
  <si>
    <t>Всього</t>
  </si>
  <si>
    <t>Витрати на виплату заробітної плати</t>
  </si>
  <si>
    <t>Нараховано єдиний внесок на заробітну плату</t>
  </si>
  <si>
    <t>Водопостачання та водовідведення</t>
  </si>
  <si>
    <t>Електроенергiя</t>
  </si>
  <si>
    <t>Теплоенергiя</t>
  </si>
  <si>
    <t xml:space="preserve">Комунальні витрати </t>
  </si>
  <si>
    <t>в т.ч.:</t>
  </si>
  <si>
    <t>Податки та пеня</t>
  </si>
  <si>
    <t>Послуги телефонного зв'язку</t>
  </si>
  <si>
    <t>Інші джерела власних надходжень</t>
  </si>
  <si>
    <t>Надійшло коштів</t>
  </si>
  <si>
    <t>Оплачено коштів:</t>
  </si>
  <si>
    <t>Надійшло коштів разом:</t>
  </si>
  <si>
    <t>на харчування дітей</t>
  </si>
  <si>
    <t>від надання платних послуг</t>
  </si>
  <si>
    <t>від  оренди</t>
  </si>
  <si>
    <t>від реалізації</t>
  </si>
  <si>
    <t>Інформація про надходження та використання коштів
за період з 01.09.2016 по 11.05.2017</t>
  </si>
  <si>
    <t>Телекомунікаційні послуги</t>
  </si>
  <si>
    <t>Загальний фонд  (Державний бюджет)</t>
  </si>
  <si>
    <t>Загальний фонд ( Міський бюджет)</t>
  </si>
  <si>
    <t>Вивіз сміття</t>
  </si>
  <si>
    <t>Дератизація та дезинсекція</t>
  </si>
  <si>
    <t>Залишок коштів на рахунку:</t>
  </si>
  <si>
    <t>Інформація про  використання коштів
за період з 01.04.2021р. по 29.04.2021р.</t>
  </si>
  <si>
    <t>Спеціальний фонд  з 01.04.2021р. по 29.04.2021р.</t>
  </si>
  <si>
    <t>Інформація про використання коштів
за період з  з 01.04.2021р. по 29.04.2021р.</t>
  </si>
  <si>
    <t>Послуги по організацiї харчування</t>
  </si>
  <si>
    <t>Послуги консалтингові</t>
  </si>
  <si>
    <t>Послуги охорони ( тривожна кнопка)</t>
  </si>
  <si>
    <t>Оренда контейнера</t>
  </si>
  <si>
    <t>Послуги охорони ( пункт спостереження)</t>
  </si>
  <si>
    <t>Меблі  у каб.фізики</t>
  </si>
  <si>
    <t>Передплата видань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</si>
</sst>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2" fontId="0" fillId="0" borderId="0" xfId="0" applyNumberFormat="1"/>
    <xf numFmtId="0" fontId="5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showGridLines="0" tabSelected="1" zoomScaleNormal="100" workbookViewId="0">
      <selection activeCell="H3" sqref="H3"/>
    </sheetView>
  </sheetViews>
  <sheetFormatPr defaultRowHeight="15" x14ac:dyDescent="0.25"/>
  <cols>
    <col min="1" max="1" width="1.42578125" customWidth="1"/>
    <col min="2" max="2" width="64" customWidth="1"/>
    <col min="3" max="3" width="26.28515625" customWidth="1"/>
    <col min="4" max="4" width="11.5703125" bestFit="1" customWidth="1"/>
    <col min="5" max="5" width="8.85546875" customWidth="1"/>
    <col min="6" max="6" width="9.140625" customWidth="1"/>
  </cols>
  <sheetData>
    <row r="1" spans="2:3" ht="42.75" customHeight="1" x14ac:dyDescent="0.3">
      <c r="B1" s="26" t="s">
        <v>29</v>
      </c>
      <c r="C1" s="26"/>
    </row>
    <row r="2" spans="2:3" ht="14.25" customHeight="1" x14ac:dyDescent="0.25">
      <c r="B2" s="27" t="s">
        <v>14</v>
      </c>
      <c r="C2" s="27"/>
    </row>
    <row r="3" spans="2:3" ht="21" customHeight="1" x14ac:dyDescent="0.25">
      <c r="B3" s="25" t="s">
        <v>0</v>
      </c>
      <c r="C3" s="25"/>
    </row>
    <row r="4" spans="2:3" ht="34.5" customHeight="1" x14ac:dyDescent="0.25">
      <c r="B4" s="16" t="s">
        <v>2</v>
      </c>
      <c r="C4" s="16" t="s">
        <v>1</v>
      </c>
    </row>
    <row r="5" spans="2:3" ht="24.75" customHeight="1" x14ac:dyDescent="0.25">
      <c r="B5" s="5" t="s">
        <v>15</v>
      </c>
      <c r="C5" s="3">
        <v>477</v>
      </c>
    </row>
    <row r="6" spans="2:3" ht="18.75" customHeight="1" x14ac:dyDescent="0.25">
      <c r="B6" s="7" t="s">
        <v>16</v>
      </c>
      <c r="C6" s="10">
        <f>C7</f>
        <v>2520</v>
      </c>
    </row>
    <row r="7" spans="2:3" ht="18.75" x14ac:dyDescent="0.25">
      <c r="B7" s="5" t="s">
        <v>3</v>
      </c>
      <c r="C7" s="3">
        <v>2520</v>
      </c>
    </row>
    <row r="8" spans="2:3" ht="18.75" x14ac:dyDescent="0.25">
      <c r="B8" s="6" t="s">
        <v>28</v>
      </c>
      <c r="C8" s="4">
        <v>19882.099999999999</v>
      </c>
    </row>
    <row r="9" spans="2:3" x14ac:dyDescent="0.25">
      <c r="C9" s="1"/>
    </row>
    <row r="10" spans="2:3" ht="18.75" x14ac:dyDescent="0.3">
      <c r="B10" s="26" t="s">
        <v>22</v>
      </c>
      <c r="C10" s="26"/>
    </row>
    <row r="11" spans="2:3" ht="18.75" customHeight="1" x14ac:dyDescent="0.25">
      <c r="B11" s="27" t="s">
        <v>30</v>
      </c>
      <c r="C11" s="27"/>
    </row>
    <row r="12" spans="2:3" ht="18.75" x14ac:dyDescent="0.25">
      <c r="B12" s="25" t="s">
        <v>0</v>
      </c>
      <c r="C12" s="25"/>
    </row>
    <row r="13" spans="2:3" ht="38.25" customHeight="1" x14ac:dyDescent="0.25">
      <c r="B13" s="16" t="s">
        <v>2</v>
      </c>
      <c r="C13" s="16" t="s">
        <v>1</v>
      </c>
    </row>
    <row r="14" spans="2:3" ht="23.25" customHeight="1" x14ac:dyDescent="0.25">
      <c r="B14" s="17" t="s">
        <v>17</v>
      </c>
      <c r="C14" s="16">
        <f>C15+C16+C17+C18</f>
        <v>112452.65</v>
      </c>
    </row>
    <row r="15" spans="2:3" ht="21" customHeight="1" x14ac:dyDescent="0.25">
      <c r="B15" s="18" t="s">
        <v>19</v>
      </c>
      <c r="C15" s="19">
        <v>110076</v>
      </c>
    </row>
    <row r="16" spans="2:3" ht="21.75" customHeight="1" x14ac:dyDescent="0.25">
      <c r="B16" s="18" t="s">
        <v>18</v>
      </c>
      <c r="C16" s="19">
        <v>0</v>
      </c>
    </row>
    <row r="17" spans="2:3" ht="20.25" customHeight="1" x14ac:dyDescent="0.25">
      <c r="B17" s="18" t="s">
        <v>20</v>
      </c>
      <c r="C17" s="20">
        <v>2376.65</v>
      </c>
    </row>
    <row r="18" spans="2:3" ht="20.25" customHeight="1" x14ac:dyDescent="0.25">
      <c r="B18" s="18" t="s">
        <v>21</v>
      </c>
      <c r="C18" s="20">
        <v>0</v>
      </c>
    </row>
    <row r="19" spans="2:3" ht="18.75" x14ac:dyDescent="0.25">
      <c r="B19" s="5" t="s">
        <v>5</v>
      </c>
      <c r="C19" s="3">
        <f>641.54+12358.29+54627.49+1029.85</f>
        <v>68657.170000000013</v>
      </c>
    </row>
    <row r="20" spans="2:3" ht="22.5" customHeight="1" x14ac:dyDescent="0.25">
      <c r="B20" s="5" t="s">
        <v>6</v>
      </c>
      <c r="C20" s="3">
        <v>14525.47</v>
      </c>
    </row>
    <row r="21" spans="2:3" ht="17.25" customHeight="1" x14ac:dyDescent="0.25">
      <c r="B21" s="5"/>
      <c r="C21" s="3"/>
    </row>
    <row r="22" spans="2:3" ht="18.75" x14ac:dyDescent="0.25">
      <c r="B22" s="7" t="s">
        <v>10</v>
      </c>
      <c r="C22" s="10">
        <f>SUM(C24:C27)</f>
        <v>1919.74</v>
      </c>
    </row>
    <row r="23" spans="2:3" ht="18.75" x14ac:dyDescent="0.25">
      <c r="B23" s="5" t="s">
        <v>11</v>
      </c>
      <c r="C23" s="3"/>
    </row>
    <row r="24" spans="2:3" ht="19.5" customHeight="1" x14ac:dyDescent="0.25">
      <c r="B24" s="5" t="s">
        <v>7</v>
      </c>
      <c r="C24" s="3">
        <v>0</v>
      </c>
    </row>
    <row r="25" spans="2:3" ht="18.75" x14ac:dyDescent="0.25">
      <c r="B25" s="5" t="s">
        <v>8</v>
      </c>
      <c r="C25" s="3">
        <v>1731.96</v>
      </c>
    </row>
    <row r="26" spans="2:3" ht="18.75" customHeight="1" x14ac:dyDescent="0.25">
      <c r="B26" s="5" t="s">
        <v>9</v>
      </c>
      <c r="C26" s="3">
        <v>0</v>
      </c>
    </row>
    <row r="27" spans="2:3" ht="18.75" x14ac:dyDescent="0.25">
      <c r="B27" s="5" t="s">
        <v>23</v>
      </c>
      <c r="C27" s="3">
        <v>187.78</v>
      </c>
    </row>
    <row r="28" spans="2:3" ht="18.75" x14ac:dyDescent="0.25">
      <c r="B28" s="5" t="s">
        <v>12</v>
      </c>
      <c r="C28" s="3">
        <v>0</v>
      </c>
    </row>
    <row r="29" spans="2:3" ht="18.75" x14ac:dyDescent="0.25">
      <c r="B29" s="6" t="s">
        <v>4</v>
      </c>
      <c r="C29" s="10">
        <f>SUM(C19:C20,C22,C28:C28)</f>
        <v>85102.380000000019</v>
      </c>
    </row>
    <row r="30" spans="2:3" ht="48.75" hidden="1" customHeight="1" x14ac:dyDescent="0.25">
      <c r="C30" s="8"/>
    </row>
    <row r="31" spans="2:3" ht="1.5" hidden="1" customHeight="1" x14ac:dyDescent="0.25"/>
    <row r="32" spans="2:3" ht="42" customHeight="1" x14ac:dyDescent="0.3">
      <c r="B32" s="26" t="s">
        <v>31</v>
      </c>
      <c r="C32" s="26"/>
    </row>
    <row r="33" spans="2:3" ht="15" customHeight="1" x14ac:dyDescent="0.25">
      <c r="B33" s="27" t="s">
        <v>25</v>
      </c>
      <c r="C33" s="27"/>
    </row>
    <row r="34" spans="2:3" ht="18.75" x14ac:dyDescent="0.25">
      <c r="B34" s="25" t="s">
        <v>0</v>
      </c>
      <c r="C34" s="25"/>
    </row>
    <row r="35" spans="2:3" ht="37.5" x14ac:dyDescent="0.25">
      <c r="B35" s="16" t="s">
        <v>2</v>
      </c>
      <c r="C35" s="16" t="s">
        <v>1</v>
      </c>
    </row>
    <row r="36" spans="2:3" ht="21.75" customHeight="1" x14ac:dyDescent="0.25">
      <c r="B36" s="5" t="s">
        <v>5</v>
      </c>
      <c r="C36" s="15">
        <f>51000+154006.83</f>
        <v>205006.83</v>
      </c>
    </row>
    <row r="37" spans="2:3" ht="23.25" customHeight="1" x14ac:dyDescent="0.25">
      <c r="B37" s="5" t="s">
        <v>6</v>
      </c>
      <c r="C37" s="9">
        <f>11664.35+34137.3</f>
        <v>45801.65</v>
      </c>
    </row>
    <row r="38" spans="2:3" ht="18.75" x14ac:dyDescent="0.25">
      <c r="B38" s="5"/>
      <c r="C38" s="2"/>
    </row>
    <row r="39" spans="2:3" ht="18.75" x14ac:dyDescent="0.25">
      <c r="B39" s="7" t="s">
        <v>10</v>
      </c>
      <c r="C39" s="21">
        <f>SUM(C41:C46)</f>
        <v>169280.34999999998</v>
      </c>
    </row>
    <row r="40" spans="2:3" ht="18.75" x14ac:dyDescent="0.25">
      <c r="B40" s="5" t="s">
        <v>11</v>
      </c>
      <c r="C40" s="2"/>
    </row>
    <row r="41" spans="2:3" ht="18.75" x14ac:dyDescent="0.25">
      <c r="B41" s="5" t="s">
        <v>7</v>
      </c>
      <c r="C41" s="9">
        <f>1719.9+2018.02</f>
        <v>3737.92</v>
      </c>
    </row>
    <row r="42" spans="2:3" ht="18.75" x14ac:dyDescent="0.25">
      <c r="B42" s="5" t="s">
        <v>8</v>
      </c>
      <c r="C42" s="15">
        <f>357.79+9003.31+5864.4+8263.44</f>
        <v>23488.940000000002</v>
      </c>
    </row>
    <row r="43" spans="2:3" ht="18.75" x14ac:dyDescent="0.25">
      <c r="B43" s="5" t="s">
        <v>9</v>
      </c>
      <c r="C43" s="15">
        <f>20300+120678.5</f>
        <v>140978.5</v>
      </c>
    </row>
    <row r="44" spans="2:3" ht="18.75" x14ac:dyDescent="0.25">
      <c r="B44" s="5" t="s">
        <v>26</v>
      </c>
      <c r="C44" s="9">
        <v>774.99</v>
      </c>
    </row>
    <row r="45" spans="2:3" ht="18.75" x14ac:dyDescent="0.25">
      <c r="B45" s="5" t="s">
        <v>27</v>
      </c>
      <c r="C45" s="15">
        <v>0</v>
      </c>
    </row>
    <row r="46" spans="2:3" ht="18.75" x14ac:dyDescent="0.25">
      <c r="B46" s="5" t="s">
        <v>13</v>
      </c>
      <c r="C46" s="15">
        <v>300</v>
      </c>
    </row>
    <row r="47" spans="2:3" ht="18.75" x14ac:dyDescent="0.25">
      <c r="B47" s="5" t="s">
        <v>32</v>
      </c>
      <c r="C47" s="3">
        <v>32439.360000000001</v>
      </c>
    </row>
    <row r="48" spans="2:3" ht="18.75" x14ac:dyDescent="0.25">
      <c r="B48" s="5" t="s">
        <v>33</v>
      </c>
      <c r="C48" s="3">
        <v>5000</v>
      </c>
    </row>
    <row r="49" spans="2:4" ht="18.75" x14ac:dyDescent="0.25">
      <c r="B49" s="5" t="s">
        <v>34</v>
      </c>
      <c r="C49" s="3">
        <v>884</v>
      </c>
    </row>
    <row r="50" spans="2:4" ht="18.75" x14ac:dyDescent="0.25">
      <c r="B50" s="5" t="s">
        <v>35</v>
      </c>
      <c r="C50" s="3">
        <v>110</v>
      </c>
    </row>
    <row r="51" spans="2:4" ht="18.75" x14ac:dyDescent="0.25">
      <c r="B51" s="5" t="s">
        <v>36</v>
      </c>
      <c r="C51" s="3">
        <v>550</v>
      </c>
    </row>
    <row r="52" spans="2:4" ht="18.75" x14ac:dyDescent="0.25">
      <c r="B52" s="5" t="s">
        <v>37</v>
      </c>
      <c r="C52" s="3">
        <v>10560</v>
      </c>
    </row>
    <row r="53" spans="2:4" ht="18.75" x14ac:dyDescent="0.25">
      <c r="B53" s="5" t="s">
        <v>38</v>
      </c>
      <c r="C53" s="3">
        <f>2124+1917</f>
        <v>4041</v>
      </c>
    </row>
    <row r="54" spans="2:4" ht="18.75" x14ac:dyDescent="0.25">
      <c r="B54" s="7" t="s">
        <v>4</v>
      </c>
      <c r="C54" s="10">
        <f>C36+C37+C41+C42+C43+C44+C45+C46+C47+C48+C49+C50+C51+C53+C52</f>
        <v>473673.18999999994</v>
      </c>
      <c r="D54" s="8"/>
    </row>
    <row r="56" spans="2:4" ht="35.25" customHeight="1" x14ac:dyDescent="0.3">
      <c r="B56" s="26" t="s">
        <v>29</v>
      </c>
      <c r="C56" s="26"/>
    </row>
    <row r="57" spans="2:4" ht="17.25" customHeight="1" x14ac:dyDescent="0.25">
      <c r="B57" s="28" t="s">
        <v>24</v>
      </c>
      <c r="C57" s="28"/>
    </row>
    <row r="58" spans="2:4" ht="18.75" x14ac:dyDescent="0.25">
      <c r="B58" s="25" t="s">
        <v>0</v>
      </c>
      <c r="C58" s="25"/>
    </row>
    <row r="59" spans="2:4" ht="36.75" customHeight="1" x14ac:dyDescent="0.25">
      <c r="B59" s="16" t="s">
        <v>2</v>
      </c>
      <c r="C59" s="16" t="s">
        <v>1</v>
      </c>
    </row>
    <row r="61" spans="2:4" ht="21.75" customHeight="1" x14ac:dyDescent="0.25">
      <c r="B61" s="5" t="s">
        <v>5</v>
      </c>
      <c r="C61" s="3">
        <f>436000+421264.43</f>
        <v>857264.42999999993</v>
      </c>
    </row>
    <row r="62" spans="2:4" ht="26.25" customHeight="1" x14ac:dyDescent="0.25">
      <c r="B62" s="5" t="s">
        <v>6</v>
      </c>
      <c r="C62" s="3">
        <f>86004.67+96067.94</f>
        <v>182072.61</v>
      </c>
    </row>
    <row r="63" spans="2:4" ht="18.75" x14ac:dyDescent="0.25">
      <c r="B63" s="5"/>
      <c r="C63" s="2"/>
    </row>
    <row r="64" spans="2:4" ht="18.75" x14ac:dyDescent="0.25">
      <c r="B64" s="7" t="s">
        <v>4</v>
      </c>
      <c r="C64" s="10">
        <f>SUM(C61:C62)</f>
        <v>1039337.0399999999</v>
      </c>
    </row>
    <row r="67" spans="1:3" ht="18.75" x14ac:dyDescent="0.3">
      <c r="A67" s="11"/>
      <c r="B67" s="22"/>
      <c r="C67" s="22"/>
    </row>
    <row r="68" spans="1:3" ht="15.75" x14ac:dyDescent="0.25">
      <c r="A68" s="11"/>
      <c r="B68" s="23"/>
      <c r="C68" s="23"/>
    </row>
    <row r="69" spans="1:3" ht="18.75" x14ac:dyDescent="0.25">
      <c r="A69" s="11"/>
      <c r="B69" s="24"/>
      <c r="C69" s="24"/>
    </row>
    <row r="70" spans="1:3" ht="18.75" x14ac:dyDescent="0.25">
      <c r="A70" s="11"/>
      <c r="B70" s="14"/>
      <c r="C70" s="14"/>
    </row>
    <row r="71" spans="1:3" x14ac:dyDescent="0.25">
      <c r="A71" s="11"/>
      <c r="B71" s="11"/>
      <c r="C71" s="11"/>
    </row>
    <row r="72" spans="1:3" ht="18.75" x14ac:dyDescent="0.25">
      <c r="A72" s="11"/>
      <c r="B72" s="12"/>
      <c r="C72" s="13"/>
    </row>
    <row r="75" spans="1:3" ht="18.75" customHeight="1" x14ac:dyDescent="0.25"/>
    <row r="85" ht="18.75" customHeight="1" x14ac:dyDescent="0.25"/>
  </sheetData>
  <mergeCells count="15">
    <mergeCell ref="B67:C67"/>
    <mergeCell ref="B68:C68"/>
    <mergeCell ref="B69:C69"/>
    <mergeCell ref="B58:C58"/>
    <mergeCell ref="B1:C1"/>
    <mergeCell ref="B2:C2"/>
    <mergeCell ref="B3:C3"/>
    <mergeCell ref="B34:C34"/>
    <mergeCell ref="B56:C56"/>
    <mergeCell ref="B12:C12"/>
    <mergeCell ref="B10:C10"/>
    <mergeCell ref="B11:C11"/>
    <mergeCell ref="B32:C32"/>
    <mergeCell ref="B33:C33"/>
    <mergeCell ref="B57:C57"/>
  </mergeCells>
  <pageMargins left="0.51181102362204722" right="0" top="0" bottom="0" header="0" footer="0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marina2</dc:creator>
  <cp:lastModifiedBy>Пользователь Windows</cp:lastModifiedBy>
  <cp:lastPrinted>2018-05-04T09:36:32Z</cp:lastPrinted>
  <dcterms:created xsi:type="dcterms:W3CDTF">2017-05-11T08:05:52Z</dcterms:created>
  <dcterms:modified xsi:type="dcterms:W3CDTF">2021-05-18T11:17:01Z</dcterms:modified>
</cp:coreProperties>
</file>